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фактическое меню\Ромашкино\"/>
    </mc:Choice>
  </mc:AlternateContent>
  <xr:revisionPtr revIDLastSave="0" documentId="13_ncr:1_{4712FFAF-91BD-42DE-AA86-73DD3C1EF541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66" i="1" l="1"/>
  <c r="L177" i="1" s="1"/>
  <c r="J166" i="1"/>
  <c r="I166" i="1"/>
  <c r="H166" i="1"/>
  <c r="G166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J177" i="1"/>
  <c r="I177" i="1"/>
  <c r="H177" i="1"/>
  <c r="G177" i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F119" i="1"/>
  <c r="F197" i="1" s="1"/>
  <c r="I196" i="1"/>
  <c r="I197" i="1" s="1"/>
  <c r="L196" i="1"/>
  <c r="L197" i="1" s="1"/>
  <c r="J81" i="1"/>
  <c r="H197" i="1"/>
  <c r="G197" i="1"/>
  <c r="J197" i="1" l="1"/>
</calcChain>
</file>

<file path=xl/sharedStrings.xml><?xml version="1.0" encoding="utf-8"?>
<sst xmlns="http://schemas.openxmlformats.org/spreadsheetml/2006/main" count="290" uniqueCount="103">
  <si>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</si>
  <si>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</si>
  <si>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</si>
  <si>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</si>
  <si>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</si>
  <si>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</si>
  <si>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</si>
  <si>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</si>
  <si>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</si>
  <si>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</si>
  <si>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</si>
  <si>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</si>
  <si>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</si>
  <si>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</si>
  <si>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</si>
  <si>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</si>
  <si>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</si>
  <si>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</si>
  <si>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</si>
  <si>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</si>
  <si>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</si>
  <si>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</si>
  <si>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</si>
  <si>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</si>
  <si>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</si>
  <si>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</si>
  <si>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</si>
  <si>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</si>
  <si>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</si>
  <si>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</si>
  <si>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</si>
  <si>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</si>
  <si>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</si>
  <si>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</si>
  <si>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</si>
  <si>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</si>
  <si>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</si>
  <si>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</si>
  <si>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</si>
  <si>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</si>
  <si>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53-19з</t>
  </si>
  <si>
    <t>54-1з</t>
  </si>
  <si>
    <t>54-25м</t>
  </si>
  <si>
    <t>54-4г</t>
  </si>
  <si>
    <t>54-23гн</t>
  </si>
  <si>
    <t>соус</t>
  </si>
  <si>
    <t>54-3соус</t>
  </si>
  <si>
    <t>54-21гн</t>
  </si>
  <si>
    <t>54-16к</t>
  </si>
  <si>
    <t>54-23м</t>
  </si>
  <si>
    <t>54-1г</t>
  </si>
  <si>
    <t>54-6г</t>
  </si>
  <si>
    <t>54-46гн</t>
  </si>
  <si>
    <t>Соус</t>
  </si>
  <si>
    <t>каша гречневая рассыпчатая</t>
  </si>
  <si>
    <t>гуляш из говядины</t>
  </si>
  <si>
    <t>54-2м</t>
  </si>
  <si>
    <t>компот из свежих яблок</t>
  </si>
  <si>
    <t>54-32хн</t>
  </si>
  <si>
    <t>пром</t>
  </si>
  <si>
    <t>мандарин</t>
  </si>
  <si>
    <t>пшеничный</t>
  </si>
  <si>
    <t>каша молочная "Дружба"</t>
  </si>
  <si>
    <t>какао с молоком</t>
  </si>
  <si>
    <t>пшеничный, ржаной</t>
  </si>
  <si>
    <t>мол прод</t>
  </si>
  <si>
    <t>сыр твердых сортов в нарезке</t>
  </si>
  <si>
    <t>масло сливочное (порциями)</t>
  </si>
  <si>
    <t>рис отварной</t>
  </si>
  <si>
    <t>рыба тушеная в томате с овощами (минтай)</t>
  </si>
  <si>
    <t>54-11р</t>
  </si>
  <si>
    <t>компот из смеси сухофруктов</t>
  </si>
  <si>
    <t>54-1хн</t>
  </si>
  <si>
    <t>ржаной</t>
  </si>
  <si>
    <t>апельсин</t>
  </si>
  <si>
    <t>макароны отварные</t>
  </si>
  <si>
    <t>биточек из курицы</t>
  </si>
  <si>
    <t>напиток витаминизированный "Витошка"</t>
  </si>
  <si>
    <t>ржано-пшеничный</t>
  </si>
  <si>
    <t>красный основной</t>
  </si>
  <si>
    <t>каша жидкая молочная кукурузная</t>
  </si>
  <si>
    <t>54-1к</t>
  </si>
  <si>
    <t>кофейный напиток с молоком</t>
  </si>
  <si>
    <t>банан</t>
  </si>
  <si>
    <t>капуста тушеная с мясом птицы</t>
  </si>
  <si>
    <t>54-27м</t>
  </si>
  <si>
    <t>компот из кураги</t>
  </si>
  <si>
    <t>54-2хн</t>
  </si>
  <si>
    <t>курица тушеная с морковью</t>
  </si>
  <si>
    <t>чай с яблоком и сахаром</t>
  </si>
  <si>
    <t>яблоко</t>
  </si>
  <si>
    <t>котлета из курицы</t>
  </si>
  <si>
    <t>54-5м</t>
  </si>
  <si>
    <t>54-35хн</t>
  </si>
  <si>
    <t>плов с курицей</t>
  </si>
  <si>
    <t>54-12м</t>
  </si>
  <si>
    <t>54-19з</t>
  </si>
  <si>
    <t>каша жидкая молочная пшенная</t>
  </si>
  <si>
    <t>54-24к</t>
  </si>
  <si>
    <t>МБОУ "Ромашкинская СОШ"</t>
  </si>
  <si>
    <t>Ярославская Е.А.</t>
  </si>
  <si>
    <t>картофель отварной в молоке</t>
  </si>
  <si>
    <t>54-10г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</si>
</sst>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7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54" sqref="P1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99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100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43</v>
      </c>
      <c r="L6" s="40">
        <v>10</v>
      </c>
    </row>
    <row r="7" spans="1:12" ht="15" x14ac:dyDescent="0.25">
      <c r="A7" s="23"/>
      <c r="B7" s="15"/>
      <c r="C7" s="11"/>
      <c r="D7" s="6"/>
      <c r="E7" s="42" t="s">
        <v>55</v>
      </c>
      <c r="F7" s="43">
        <v>80</v>
      </c>
      <c r="G7" s="43">
        <v>13.6</v>
      </c>
      <c r="H7" s="43">
        <v>13.2</v>
      </c>
      <c r="I7" s="43">
        <v>3.1</v>
      </c>
      <c r="J7" s="43">
        <v>185.7</v>
      </c>
      <c r="K7" s="44" t="s">
        <v>56</v>
      </c>
      <c r="L7" s="43">
        <v>67.55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0.2</v>
      </c>
      <c r="H8" s="43">
        <v>0.1</v>
      </c>
      <c r="I8" s="43">
        <v>9.9</v>
      </c>
      <c r="J8" s="43">
        <v>41.6</v>
      </c>
      <c r="K8" s="44" t="s">
        <v>58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59</v>
      </c>
      <c r="L9" s="43">
        <v>1.6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59</v>
      </c>
      <c r="L10" s="43">
        <v>16.5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24.9</v>
      </c>
      <c r="H13" s="19">
        <f t="shared" ref="H13:J13" si="0">SUM(H6:H12)</f>
        <v>19.900000000000002</v>
      </c>
      <c r="I13" s="19">
        <f t="shared" si="0"/>
        <v>69</v>
      </c>
      <c r="J13" s="19">
        <f t="shared" si="0"/>
        <v>555.79999999999995</v>
      </c>
      <c r="K13" s="25"/>
      <c r="L13" s="19">
        <f t="shared" ref="L13" si="1">SUM(L6:L12)</f>
        <v>103.05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530</v>
      </c>
      <c r="G24" s="32">
        <f t="shared" ref="G24:J24" si="4">G13+G23</f>
        <v>24.9</v>
      </c>
      <c r="H24" s="32">
        <f t="shared" si="4"/>
        <v>19.900000000000002</v>
      </c>
      <c r="I24" s="32">
        <f t="shared" si="4"/>
        <v>69</v>
      </c>
      <c r="J24" s="32">
        <f t="shared" si="4"/>
        <v>555.79999999999995</v>
      </c>
      <c r="K24" s="32"/>
      <c r="L24" s="32">
        <f t="shared" ref="L24" si="5">L13+L23</f>
        <v>103.05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48</v>
      </c>
      <c r="L25" s="40">
        <v>12.98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47</v>
      </c>
      <c r="L27" s="43">
        <v>12.5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60</v>
      </c>
      <c r="G28" s="43">
        <v>4.0999999999999996</v>
      </c>
      <c r="H28" s="43">
        <v>0.7</v>
      </c>
      <c r="I28" s="43">
        <v>23.2</v>
      </c>
      <c r="J28" s="43">
        <v>115.2</v>
      </c>
      <c r="K28" s="44" t="s">
        <v>59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65</v>
      </c>
      <c r="E30" s="42" t="s">
        <v>66</v>
      </c>
      <c r="F30" s="43">
        <v>30</v>
      </c>
      <c r="G30" s="43">
        <v>7</v>
      </c>
      <c r="H30" s="43">
        <v>8.9</v>
      </c>
      <c r="I30" s="43">
        <v>0</v>
      </c>
      <c r="J30" s="43">
        <v>107.5</v>
      </c>
      <c r="K30" s="44" t="s">
        <v>41</v>
      </c>
      <c r="L30" s="43">
        <v>23.4</v>
      </c>
    </row>
    <row r="31" spans="1:12" ht="15" x14ac:dyDescent="0.25">
      <c r="A31" s="14"/>
      <c r="B31" s="15"/>
      <c r="C31" s="11"/>
      <c r="D31" s="6" t="s">
        <v>65</v>
      </c>
      <c r="E31" s="42" t="s">
        <v>67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40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20.9</v>
      </c>
      <c r="H32" s="19">
        <f t="shared" ref="H32" si="7">SUM(H25:H31)</f>
        <v>26.3</v>
      </c>
      <c r="I32" s="19">
        <f t="shared" ref="I32" si="8">SUM(I25:I31)</f>
        <v>59.800000000000004</v>
      </c>
      <c r="J32" s="19">
        <f t="shared" ref="J32:L32" si="9">SUM(J25:J31)</f>
        <v>558.1</v>
      </c>
      <c r="K32" s="25"/>
      <c r="L32" s="19">
        <f t="shared" si="9"/>
        <v>61.879999999999995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20.9</v>
      </c>
      <c r="H43" s="32">
        <f t="shared" ref="H43" si="15">H32+H42</f>
        <v>26.3</v>
      </c>
      <c r="I43" s="32">
        <f t="shared" ref="I43" si="16">I32+I42</f>
        <v>59.800000000000004</v>
      </c>
      <c r="J43" s="32">
        <f t="shared" ref="J43:L43" si="17">J32+J42</f>
        <v>558.1</v>
      </c>
      <c r="K43" s="32"/>
      <c r="L43" s="32">
        <f t="shared" si="17"/>
        <v>61.879999999999995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51</v>
      </c>
      <c r="L44" s="40">
        <v>12.24</v>
      </c>
    </row>
    <row r="45" spans="1:12" ht="15" x14ac:dyDescent="0.25">
      <c r="A45" s="23"/>
      <c r="B45" s="15"/>
      <c r="C45" s="11"/>
      <c r="D45" s="6"/>
      <c r="E45" s="42" t="s">
        <v>69</v>
      </c>
      <c r="F45" s="43">
        <v>70</v>
      </c>
      <c r="G45" s="43">
        <v>9.6999999999999993</v>
      </c>
      <c r="H45" s="43">
        <v>5.2</v>
      </c>
      <c r="I45" s="43">
        <v>4.4000000000000004</v>
      </c>
      <c r="J45" s="43">
        <v>103.1</v>
      </c>
      <c r="K45" s="44" t="s">
        <v>70</v>
      </c>
      <c r="L45" s="43">
        <v>36.5</v>
      </c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72</v>
      </c>
      <c r="L46" s="43">
        <v>4.7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40</v>
      </c>
      <c r="G47" s="43">
        <v>2.6</v>
      </c>
      <c r="H47" s="43">
        <v>0.5</v>
      </c>
      <c r="I47" s="43">
        <v>13.4</v>
      </c>
      <c r="J47" s="43">
        <v>68.3</v>
      </c>
      <c r="K47" s="44" t="s">
        <v>59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100</v>
      </c>
      <c r="G48" s="43">
        <v>1.4</v>
      </c>
      <c r="H48" s="43">
        <v>0.3</v>
      </c>
      <c r="I48" s="43">
        <v>12.2</v>
      </c>
      <c r="J48" s="43">
        <v>56.7</v>
      </c>
      <c r="K48" s="44" t="s">
        <v>59</v>
      </c>
      <c r="L48" s="43">
        <v>22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17.799999999999997</v>
      </c>
      <c r="H51" s="19">
        <f t="shared" ref="H51" si="19">SUM(H44:H50)</f>
        <v>10.8</v>
      </c>
      <c r="I51" s="19">
        <f t="shared" ref="I51" si="20">SUM(I44:I50)</f>
        <v>86.2</v>
      </c>
      <c r="J51" s="19">
        <f t="shared" ref="J51:L51" si="21">SUM(J44:J50)</f>
        <v>512.6</v>
      </c>
      <c r="K51" s="25"/>
      <c r="L51" s="19">
        <f t="shared" si="21"/>
        <v>77.44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17.799999999999997</v>
      </c>
      <c r="H62" s="32">
        <f t="shared" ref="H62" si="27">H51+H61</f>
        <v>10.8</v>
      </c>
      <c r="I62" s="32">
        <f t="shared" ref="I62" si="28">I51+I61</f>
        <v>86.2</v>
      </c>
      <c r="J62" s="32">
        <f t="shared" ref="J62:L62" si="29">J51+J61</f>
        <v>512.6</v>
      </c>
      <c r="K62" s="32"/>
      <c r="L62" s="32">
        <f t="shared" si="29"/>
        <v>77.44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50</v>
      </c>
      <c r="L63" s="40">
        <v>8.5</v>
      </c>
    </row>
    <row r="64" spans="1:12" ht="15" x14ac:dyDescent="0.25">
      <c r="A64" s="23"/>
      <c r="B64" s="15"/>
      <c r="C64" s="11"/>
      <c r="D64" s="6"/>
      <c r="E64" s="42" t="s">
        <v>76</v>
      </c>
      <c r="F64" s="43">
        <v>80</v>
      </c>
      <c r="G64" s="43">
        <v>15.3</v>
      </c>
      <c r="H64" s="43">
        <v>3.4</v>
      </c>
      <c r="I64" s="43">
        <v>10.7</v>
      </c>
      <c r="J64" s="43">
        <v>134.9</v>
      </c>
      <c r="K64" s="44" t="s">
        <v>49</v>
      </c>
      <c r="L64" s="43">
        <v>31.85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77.599999999999994</v>
      </c>
      <c r="K65" s="44" t="s">
        <v>59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2.6</v>
      </c>
      <c r="H66" s="43">
        <v>0.5</v>
      </c>
      <c r="I66" s="43">
        <v>15.8</v>
      </c>
      <c r="J66" s="43">
        <v>78.2</v>
      </c>
      <c r="K66" s="44" t="s">
        <v>59</v>
      </c>
      <c r="L66" s="43">
        <v>2.5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45</v>
      </c>
      <c r="E68" s="42" t="s">
        <v>79</v>
      </c>
      <c r="F68" s="43">
        <v>30</v>
      </c>
      <c r="G68" s="43">
        <v>1</v>
      </c>
      <c r="H68" s="43">
        <v>0.7</v>
      </c>
      <c r="I68" s="43">
        <v>2.7</v>
      </c>
      <c r="J68" s="43">
        <v>21.2</v>
      </c>
      <c r="K68" s="44" t="s">
        <v>46</v>
      </c>
      <c r="L68" s="43">
        <v>2.6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24.200000000000003</v>
      </c>
      <c r="H70" s="19">
        <f t="shared" ref="H70" si="31">SUM(H63:H69)</f>
        <v>9.5</v>
      </c>
      <c r="I70" s="19">
        <f t="shared" ref="I70" si="32">SUM(I63:I69)</f>
        <v>81.400000000000006</v>
      </c>
      <c r="J70" s="19">
        <f t="shared" ref="J70:L70" si="33">SUM(J63:J69)</f>
        <v>508.70000000000005</v>
      </c>
      <c r="K70" s="25"/>
      <c r="L70" s="19">
        <f t="shared" si="33"/>
        <v>55.45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24.200000000000003</v>
      </c>
      <c r="H81" s="32">
        <f t="shared" ref="H81" si="39">H70+H80</f>
        <v>9.5</v>
      </c>
      <c r="I81" s="32">
        <f t="shared" ref="I81" si="40">I70+I80</f>
        <v>81.400000000000006</v>
      </c>
      <c r="J81" s="32">
        <f t="shared" ref="J81:L81" si="41">J70+J80</f>
        <v>508.70000000000005</v>
      </c>
      <c r="K81" s="32"/>
      <c r="L81" s="32">
        <f t="shared" si="41"/>
        <v>55.45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5.9</v>
      </c>
      <c r="H82" s="40">
        <v>5.8</v>
      </c>
      <c r="I82" s="40">
        <v>33</v>
      </c>
      <c r="J82" s="40">
        <v>207.8</v>
      </c>
      <c r="K82" s="41" t="s">
        <v>81</v>
      </c>
      <c r="L82" s="40">
        <v>12.1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44</v>
      </c>
      <c r="L84" s="43">
        <v>9.9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59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83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141.80000000000001</v>
      </c>
      <c r="K86" s="44" t="s">
        <v>59</v>
      </c>
      <c r="L86" s="43">
        <v>30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15.100000000000001</v>
      </c>
      <c r="H89" s="19">
        <f t="shared" ref="H89" si="43">SUM(H82:H88)</f>
        <v>9.8000000000000007</v>
      </c>
      <c r="I89" s="19">
        <f t="shared" ref="I89" si="44">SUM(I82:I88)</f>
        <v>95.4</v>
      </c>
      <c r="J89" s="19">
        <f t="shared" ref="J89:L89" si="45">SUM(J82:J88)</f>
        <v>529.40000000000009</v>
      </c>
      <c r="K89" s="25"/>
      <c r="L89" s="19">
        <f t="shared" si="45"/>
        <v>54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590</v>
      </c>
      <c r="G100" s="32">
        <f t="shared" ref="G100" si="50">G89+G99</f>
        <v>15.100000000000001</v>
      </c>
      <c r="H100" s="32">
        <f t="shared" ref="H100" si="51">H89+H99</f>
        <v>9.8000000000000007</v>
      </c>
      <c r="I100" s="32">
        <f t="shared" ref="I100" si="52">I89+I99</f>
        <v>95.4</v>
      </c>
      <c r="J100" s="32">
        <f t="shared" ref="J100:L100" si="53">J89+J99</f>
        <v>529.40000000000009</v>
      </c>
      <c r="K100" s="32"/>
      <c r="L100" s="32">
        <f t="shared" si="53"/>
        <v>54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16.8</v>
      </c>
      <c r="H101" s="40">
        <v>8.1999999999999993</v>
      </c>
      <c r="I101" s="40">
        <v>10.4</v>
      </c>
      <c r="J101" s="40">
        <v>183</v>
      </c>
      <c r="K101" s="41" t="s">
        <v>85</v>
      </c>
      <c r="L101" s="40">
        <v>46.3</v>
      </c>
    </row>
    <row r="102" spans="1:12" ht="15" x14ac:dyDescent="0.25">
      <c r="A102" s="23"/>
      <c r="B102" s="15"/>
      <c r="C102" s="11"/>
      <c r="D102" s="6" t="s">
        <v>65</v>
      </c>
      <c r="E102" s="42" t="s">
        <v>67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96</v>
      </c>
      <c r="L102" s="43">
        <v>10</v>
      </c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1</v>
      </c>
      <c r="H103" s="43">
        <v>0.1</v>
      </c>
      <c r="I103" s="43">
        <v>15.6</v>
      </c>
      <c r="J103" s="43">
        <v>66.900000000000006</v>
      </c>
      <c r="K103" s="44" t="s">
        <v>87</v>
      </c>
      <c r="L103" s="43">
        <v>15.37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59</v>
      </c>
      <c r="L104" s="43">
        <v>2.13</v>
      </c>
    </row>
    <row r="105" spans="1:12" ht="15" x14ac:dyDescent="0.25">
      <c r="A105" s="23"/>
      <c r="B105" s="15"/>
      <c r="C105" s="11"/>
      <c r="D105" s="7" t="s">
        <v>24</v>
      </c>
      <c r="E105" s="42" t="s">
        <v>90</v>
      </c>
      <c r="F105" s="43">
        <v>150</v>
      </c>
      <c r="G105" s="43">
        <v>0.6</v>
      </c>
      <c r="H105" s="43">
        <v>0.6</v>
      </c>
      <c r="I105" s="43">
        <v>14.7</v>
      </c>
      <c r="J105" s="43">
        <v>66.599999999999994</v>
      </c>
      <c r="K105" s="44" t="s">
        <v>59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21.500000000000004</v>
      </c>
      <c r="H108" s="19">
        <f t="shared" si="54"/>
        <v>16.5</v>
      </c>
      <c r="I108" s="19">
        <f t="shared" si="54"/>
        <v>60.5</v>
      </c>
      <c r="J108" s="19">
        <f t="shared" si="54"/>
        <v>476.4</v>
      </c>
      <c r="K108" s="25"/>
      <c r="L108" s="19">
        <f t="shared" ref="L108" si="55">SUM(L101:L107)</f>
        <v>98.8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600</v>
      </c>
      <c r="G119" s="32">
        <f t="shared" ref="G119" si="58">G108+G118</f>
        <v>21.500000000000004</v>
      </c>
      <c r="H119" s="32">
        <f t="shared" ref="H119" si="59">H108+H118</f>
        <v>16.5</v>
      </c>
      <c r="I119" s="32">
        <f t="shared" ref="I119" si="60">I108+I118</f>
        <v>60.5</v>
      </c>
      <c r="J119" s="32">
        <f t="shared" ref="J119:L119" si="61">J108+J118</f>
        <v>476.4</v>
      </c>
      <c r="K119" s="32"/>
      <c r="L119" s="32">
        <f t="shared" si="61"/>
        <v>98.8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50</v>
      </c>
      <c r="L120" s="40">
        <v>8.5</v>
      </c>
    </row>
    <row r="121" spans="1:12" ht="15" x14ac:dyDescent="0.25">
      <c r="A121" s="14"/>
      <c r="B121" s="15"/>
      <c r="C121" s="11"/>
      <c r="D121" s="6"/>
      <c r="E121" s="42" t="s">
        <v>88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42</v>
      </c>
      <c r="L121" s="43">
        <v>34.9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19.399999999999999</v>
      </c>
      <c r="J122" s="43">
        <v>77.599999999999994</v>
      </c>
      <c r="K122" s="44" t="s">
        <v>59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59</v>
      </c>
      <c r="L123" s="43">
        <v>2.1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23.2</v>
      </c>
      <c r="H127" s="19">
        <f t="shared" si="62"/>
        <v>11.1</v>
      </c>
      <c r="I127" s="19">
        <f t="shared" si="62"/>
        <v>81.199999999999989</v>
      </c>
      <c r="J127" s="19">
        <f t="shared" si="62"/>
        <v>518.00000000000011</v>
      </c>
      <c r="K127" s="25"/>
      <c r="L127" s="19">
        <f t="shared" ref="L127" si="63">SUM(L120:L126)</f>
        <v>55.5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23.2</v>
      </c>
      <c r="H138" s="32">
        <f t="shared" ref="H138" si="67">H127+H137</f>
        <v>11.1</v>
      </c>
      <c r="I138" s="32">
        <f t="shared" ref="I138" si="68">I127+I137</f>
        <v>81.199999999999989</v>
      </c>
      <c r="J138" s="32">
        <f t="shared" ref="J138:L138" si="69">J127+J137</f>
        <v>518.00000000000011</v>
      </c>
      <c r="K138" s="32"/>
      <c r="L138" s="32">
        <f t="shared" si="69"/>
        <v>55.5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98</v>
      </c>
      <c r="L139" s="40">
        <v>17.260000000000002</v>
      </c>
    </row>
    <row r="140" spans="1:12" ht="15" x14ac:dyDescent="0.25">
      <c r="A140" s="23"/>
      <c r="B140" s="15"/>
      <c r="C140" s="11"/>
      <c r="D140" s="6" t="s">
        <v>65</v>
      </c>
      <c r="E140" s="42" t="s">
        <v>67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40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89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31.7</v>
      </c>
      <c r="K141" s="44" t="s">
        <v>52</v>
      </c>
      <c r="L141" s="43">
        <v>7.38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59</v>
      </c>
      <c r="L142" s="43">
        <v>2.2000000000000002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59</v>
      </c>
      <c r="L143" s="43">
        <v>30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13.899999999999999</v>
      </c>
      <c r="H146" s="19">
        <f t="shared" si="70"/>
        <v>18.600000000000001</v>
      </c>
      <c r="I146" s="19">
        <f t="shared" si="70"/>
        <v>96.4</v>
      </c>
      <c r="J146" s="19">
        <f t="shared" si="70"/>
        <v>608.29999999999995</v>
      </c>
      <c r="K146" s="25"/>
      <c r="L146" s="19">
        <f t="shared" ref="L146" si="71">SUM(L139:L145)</f>
        <v>66.84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600</v>
      </c>
      <c r="G157" s="32">
        <f t="shared" ref="G157" si="74">G146+G156</f>
        <v>13.899999999999999</v>
      </c>
      <c r="H157" s="32">
        <f t="shared" ref="H157" si="75">H146+H156</f>
        <v>18.600000000000001</v>
      </c>
      <c r="I157" s="32">
        <f t="shared" ref="I157" si="76">I146+I156</f>
        <v>96.4</v>
      </c>
      <c r="J157" s="32">
        <f t="shared" ref="J157:L157" si="77">J146+J156</f>
        <v>608.29999999999995</v>
      </c>
      <c r="K157" s="32"/>
      <c r="L157" s="32">
        <f t="shared" si="77"/>
        <v>66.84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150</v>
      </c>
      <c r="G158" s="40">
        <v>4.5</v>
      </c>
      <c r="H158" s="40">
        <v>5.5</v>
      </c>
      <c r="I158" s="40">
        <v>26.5</v>
      </c>
      <c r="J158" s="40">
        <v>173.7</v>
      </c>
      <c r="K158" s="41" t="s">
        <v>102</v>
      </c>
      <c r="L158" s="40">
        <v>17.8</v>
      </c>
    </row>
    <row r="159" spans="1:12" ht="15" x14ac:dyDescent="0.25">
      <c r="A159" s="23"/>
      <c r="B159" s="15"/>
      <c r="C159" s="11"/>
      <c r="D159" s="6"/>
      <c r="E159" s="42" t="s">
        <v>91</v>
      </c>
      <c r="F159" s="43">
        <v>80</v>
      </c>
      <c r="G159" s="43">
        <v>15.3</v>
      </c>
      <c r="H159" s="43">
        <v>3.4</v>
      </c>
      <c r="I159" s="43">
        <v>10.7</v>
      </c>
      <c r="J159" s="43">
        <v>134.9</v>
      </c>
      <c r="K159" s="44" t="s">
        <v>92</v>
      </c>
      <c r="L159" s="43">
        <v>32.6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93</v>
      </c>
      <c r="L160" s="43">
        <v>6.42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59</v>
      </c>
      <c r="L161" s="43">
        <v>2.2000000000000002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53</v>
      </c>
      <c r="E163" s="50" t="s">
        <v>79</v>
      </c>
      <c r="F163" s="43">
        <v>30</v>
      </c>
      <c r="G163" s="43">
        <v>1</v>
      </c>
      <c r="H163" s="43">
        <v>0.7</v>
      </c>
      <c r="I163" s="43">
        <v>2.7</v>
      </c>
      <c r="J163" s="43">
        <v>21.2</v>
      </c>
      <c r="K163" s="52" t="s">
        <v>46</v>
      </c>
      <c r="L163" s="43">
        <v>2.58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24.2</v>
      </c>
      <c r="H166" s="19">
        <f>SUM(H158:H165)</f>
        <v>9.9</v>
      </c>
      <c r="I166" s="19">
        <f>SUM(I158:I165)</f>
        <v>79.400000000000006</v>
      </c>
      <c r="J166" s="19">
        <f>SUM(J158:J165)</f>
        <v>504.40000000000003</v>
      </c>
      <c r="K166" s="25"/>
      <c r="L166" s="19">
        <f>SUM(L158:L165)</f>
        <v>61.600000000000009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8">SUM(G167:G175)</f>
        <v>0</v>
      </c>
      <c r="H176" s="19">
        <f t="shared" si="78"/>
        <v>0</v>
      </c>
      <c r="I176" s="19">
        <f t="shared" si="78"/>
        <v>0</v>
      </c>
      <c r="J176" s="19">
        <f t="shared" si="78"/>
        <v>0</v>
      </c>
      <c r="K176" s="25"/>
      <c r="L176" s="19">
        <f t="shared" ref="L176" si="79">SUM(L167:L175)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5" t="s">
        <v>4</v>
      </c>
      <c r="D177" s="56"/>
      <c r="E177" s="31"/>
      <c r="F177" s="32">
        <f>F166+F176</f>
        <v>500</v>
      </c>
      <c r="G177" s="32">
        <f t="shared" ref="G177" si="80">G166+G176</f>
        <v>24.2</v>
      </c>
      <c r="H177" s="32">
        <f t="shared" ref="H177" si="81">H166+H176</f>
        <v>9.9</v>
      </c>
      <c r="I177" s="32">
        <f t="shared" ref="I177" si="82">I166+I176</f>
        <v>79.400000000000006</v>
      </c>
      <c r="J177" s="32">
        <f t="shared" ref="J177" si="83">J166+J176</f>
        <v>504.40000000000003</v>
      </c>
      <c r="K177" s="32"/>
      <c r="L177" s="32">
        <f>L166+L176</f>
        <v>61.600000000000009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94</v>
      </c>
      <c r="F178" s="40">
        <v>200</v>
      </c>
      <c r="G178" s="40">
        <v>27.2</v>
      </c>
      <c r="H178" s="40">
        <v>8.1</v>
      </c>
      <c r="I178" s="40">
        <v>33.200000000000003</v>
      </c>
      <c r="J178" s="40">
        <v>314.60000000000002</v>
      </c>
      <c r="K178" s="54" t="s">
        <v>95</v>
      </c>
      <c r="L178" s="40">
        <v>62.3</v>
      </c>
    </row>
    <row r="179" spans="1:12" ht="15" x14ac:dyDescent="0.25">
      <c r="A179" s="23"/>
      <c r="B179" s="15"/>
      <c r="C179" s="11"/>
      <c r="D179" s="6"/>
      <c r="E179" s="50"/>
      <c r="F179" s="43"/>
      <c r="G179" s="43"/>
      <c r="H179" s="43"/>
      <c r="I179" s="43"/>
      <c r="J179" s="43"/>
      <c r="K179" s="52"/>
      <c r="L179" s="43"/>
    </row>
    <row r="180" spans="1:12" ht="15" x14ac:dyDescent="0.25">
      <c r="A180" s="23"/>
      <c r="B180" s="15"/>
      <c r="C180" s="11"/>
      <c r="D180" s="7" t="s">
        <v>22</v>
      </c>
      <c r="E180" s="50" t="s">
        <v>82</v>
      </c>
      <c r="F180" s="43">
        <v>200</v>
      </c>
      <c r="G180" s="43">
        <v>3.9</v>
      </c>
      <c r="H180" s="43">
        <v>2.9</v>
      </c>
      <c r="I180" s="43">
        <v>11.2</v>
      </c>
      <c r="J180" s="43">
        <v>86</v>
      </c>
      <c r="K180" s="52" t="s">
        <v>44</v>
      </c>
      <c r="L180" s="43">
        <v>9.9</v>
      </c>
    </row>
    <row r="181" spans="1:12" ht="15" x14ac:dyDescent="0.25">
      <c r="A181" s="23"/>
      <c r="B181" s="15"/>
      <c r="C181" s="11"/>
      <c r="D181" s="7" t="s">
        <v>23</v>
      </c>
      <c r="E181" s="50" t="s">
        <v>61</v>
      </c>
      <c r="F181" s="43">
        <v>40</v>
      </c>
      <c r="G181" s="43">
        <v>3</v>
      </c>
      <c r="H181" s="43">
        <v>0.3</v>
      </c>
      <c r="I181" s="43">
        <v>19.7</v>
      </c>
      <c r="J181" s="43">
        <v>93.8</v>
      </c>
      <c r="K181" s="52" t="s">
        <v>59</v>
      </c>
      <c r="L181" s="43">
        <v>2</v>
      </c>
    </row>
    <row r="182" spans="1:12" ht="15" x14ac:dyDescent="0.25">
      <c r="A182" s="23"/>
      <c r="B182" s="15"/>
      <c r="C182" s="11"/>
      <c r="D182" s="7" t="s">
        <v>24</v>
      </c>
      <c r="E182" s="50" t="s">
        <v>60</v>
      </c>
      <c r="F182" s="43">
        <v>70</v>
      </c>
      <c r="G182" s="43">
        <v>0.6</v>
      </c>
      <c r="H182" s="43">
        <v>0.1</v>
      </c>
      <c r="I182" s="43">
        <v>5.3</v>
      </c>
      <c r="J182" s="43">
        <v>24.5</v>
      </c>
      <c r="K182" s="52" t="s">
        <v>59</v>
      </c>
      <c r="L182" s="43">
        <v>16.5</v>
      </c>
    </row>
    <row r="183" spans="1:12" ht="15" x14ac:dyDescent="0.25">
      <c r="A183" s="23"/>
      <c r="B183" s="15"/>
      <c r="C183" s="11"/>
      <c r="D183" s="6" t="s">
        <v>65</v>
      </c>
      <c r="E183" s="42" t="s">
        <v>67</v>
      </c>
      <c r="F183" s="43">
        <v>10</v>
      </c>
      <c r="G183" s="43">
        <v>0.1</v>
      </c>
      <c r="H183" s="43">
        <v>7.3</v>
      </c>
      <c r="I183" s="43">
        <v>0.1</v>
      </c>
      <c r="J183" s="43">
        <v>66.099999999999994</v>
      </c>
      <c r="K183" s="44" t="s">
        <v>40</v>
      </c>
      <c r="L183" s="43">
        <v>10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520</v>
      </c>
      <c r="G185" s="19">
        <f t="shared" ref="G185:J185" si="84">SUM(G178:G184)</f>
        <v>34.799999999999997</v>
      </c>
      <c r="H185" s="19">
        <f t="shared" si="84"/>
        <v>18.7</v>
      </c>
      <c r="I185" s="19">
        <f t="shared" si="84"/>
        <v>69.5</v>
      </c>
      <c r="J185" s="19">
        <f t="shared" si="84"/>
        <v>585.00000000000011</v>
      </c>
      <c r="K185" s="25"/>
      <c r="L185" s="19">
        <f t="shared" ref="L185" si="85">SUM(L178:L184)</f>
        <v>100.7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6">SUM(G186:G194)</f>
        <v>0</v>
      </c>
      <c r="H195" s="19">
        <f t="shared" si="86"/>
        <v>0</v>
      </c>
      <c r="I195" s="19">
        <f t="shared" si="86"/>
        <v>0</v>
      </c>
      <c r="J195" s="19">
        <f t="shared" si="86"/>
        <v>0</v>
      </c>
      <c r="K195" s="25"/>
      <c r="L195" s="19">
        <f t="shared" ref="L195" si="87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5" t="s">
        <v>4</v>
      </c>
      <c r="D196" s="56"/>
      <c r="E196" s="31"/>
      <c r="F196" s="32">
        <f>F185+F195</f>
        <v>520</v>
      </c>
      <c r="G196" s="32">
        <f t="shared" ref="G196" si="88">G185+G195</f>
        <v>34.799999999999997</v>
      </c>
      <c r="H196" s="32">
        <f t="shared" ref="H196" si="89">H185+H195</f>
        <v>18.7</v>
      </c>
      <c r="I196" s="32">
        <f t="shared" ref="I196" si="90">I185+I195</f>
        <v>69.5</v>
      </c>
      <c r="J196" s="32">
        <f t="shared" ref="J196:L196" si="91">J185+J195</f>
        <v>585.00000000000011</v>
      </c>
      <c r="K196" s="32"/>
      <c r="L196" s="32">
        <f t="shared" si="91"/>
        <v>100.7</v>
      </c>
    </row>
    <row r="197" spans="1:12" x14ac:dyDescent="0.2">
      <c r="A197" s="27"/>
      <c r="B197" s="28"/>
      <c r="C197" s="57" t="s">
        <v>5</v>
      </c>
      <c r="D197" s="57"/>
      <c r="E197" s="57"/>
      <c r="F197" s="34">
        <f>(F24+F43+F62+F81+F100+F119+F138+F157+F177+F196)/(IF(F24=0,0,1)+IF(F43=0,0,1)+IF(F62=0,0,1)+IF(F81=0,0,1)+IF(F100=0,0,1)+IF(F119=0,0,1)+IF(F138=0,0,1)+IF(F157=0,0,1)+IF(F177=0,0,1)+IF(F196=0,0,1))</f>
        <v>540</v>
      </c>
      <c r="G197" s="34">
        <f t="shared" ref="G197:J197" si="92">(G24+G43+G62+G81+G100+G119+G138+G157+G177+G196)/(IF(G24=0,0,1)+IF(G43=0,0,1)+IF(G62=0,0,1)+IF(G81=0,0,1)+IF(G100=0,0,1)+IF(G119=0,0,1)+IF(G138=0,0,1)+IF(G157=0,0,1)+IF(G177=0,0,1)+IF(G196=0,0,1))</f>
        <v>22.05</v>
      </c>
      <c r="H197" s="34">
        <f t="shared" si="92"/>
        <v>15.11</v>
      </c>
      <c r="I197" s="34">
        <f t="shared" si="92"/>
        <v>77.88</v>
      </c>
      <c r="J197" s="34">
        <f t="shared" si="92"/>
        <v>535.66999999999996</v>
      </c>
      <c r="K197" s="34"/>
      <c r="L197" s="34">
        <f t="shared" ref="L197" si="93">(L24+L43+L62+L81+L100+L119+L138+L157+L177+L196)/(IF(L24=0,0,1)+IF(L43=0,0,1)+IF(L62=0,0,1)+IF(L81=0,0,1)+IF(L100=0,0,1)+IF(L119=0,0,1)+IF(L138=0,0,1)+IF(L157=0,0,1)+IF(L177=0,0,1)+IF(L196=0,0,1))</f>
        <v>73.52600000000001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lastPrinted>2025-02-07T11:28:56Z</cp:lastPrinted>
  <dcterms:created xsi:type="dcterms:W3CDTF">2022-05-16T14:23:56Z</dcterms:created>
  <dcterms:modified xsi:type="dcterms:W3CDTF">2025-02-10T09:53:45Z</dcterms:modified>
</cp:coreProperties>
</file>